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8-2023\1) výzva\"/>
    </mc:Choice>
  </mc:AlternateContent>
  <xr:revisionPtr revIDLastSave="0" documentId="13_ncr:1_{3577DF4B-106D-4104-AF6E-4A368050F0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KP!$A$6:$U$55</definedName>
    <definedName name="_xlnm.Print_Area" localSheetId="0">KP!$B$2:$T$58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H22" i="1"/>
  <c r="H23" i="1"/>
  <c r="H24" i="1"/>
  <c r="H25" i="1"/>
  <c r="H26" i="1"/>
  <c r="K22" i="1"/>
  <c r="L22" i="1"/>
  <c r="K23" i="1"/>
  <c r="L23" i="1"/>
  <c r="K24" i="1"/>
  <c r="L24" i="1"/>
  <c r="K25" i="1"/>
  <c r="L25" i="1"/>
  <c r="K26" i="1"/>
  <c r="L26" i="1"/>
  <c r="K7" i="1"/>
  <c r="H12" i="1"/>
  <c r="H13" i="1"/>
  <c r="H14" i="1"/>
  <c r="H15" i="1"/>
  <c r="H16" i="1"/>
  <c r="H17" i="1"/>
  <c r="H18" i="1"/>
  <c r="H19" i="1"/>
  <c r="H20" i="1"/>
  <c r="H21" i="1"/>
  <c r="H11" i="1" l="1"/>
  <c r="H10" i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58" i="1" l="1"/>
  <c r="I58" i="1"/>
</calcChain>
</file>

<file path=xl/sharedStrings.xml><?xml version="1.0" encoding="utf-8"?>
<sst xmlns="http://schemas.openxmlformats.org/spreadsheetml/2006/main" count="199" uniqueCount="131">
  <si>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</si>
  <si>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</si>
  <si>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</si>
  <si>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</si>
  <si>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</si>
  <si>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</si>
  <si>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</si>
  <si>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</si>
  <si>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</si>
  <si>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</si>
  <si>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</si>
  <si>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</si>
  <si>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</si>
  <si>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</si>
  <si>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</si>
  <si>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</si>
  <si>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</si>
  <si>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</si>
  <si>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</si>
  <si>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</si>
  <si>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</si>
  <si>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</si>
  <si>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</si>
  <si>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</si>
  <si>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</si>
  <si>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</si>
  <si>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</si>
  <si>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</si>
  <si>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018 - 2023</t>
  </si>
  <si>
    <t>bal</t>
  </si>
  <si>
    <t>Oddělování stránek v pořadačích všech typů, rozměr 10,5 x 24 cm, 100 ks /balení.</t>
  </si>
  <si>
    <t>Blok nelepený bílý - špalík 8-9 x 8-9 cm</t>
  </si>
  <si>
    <t>ks</t>
  </si>
  <si>
    <t>Nelepený bílý, volné listy.</t>
  </si>
  <si>
    <t xml:space="preserve">Papír kancelářský A4 kvalita"B"  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</si>
  <si>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</si>
  <si>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</si>
  <si>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</si>
  <si>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</si>
  <si>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Stiskací mechanismus, vyměnitelná gelová náplň, plastové tělo, jehlový hrot 0,5 mm pro tenké psaní.</t>
  </si>
  <si>
    <t>Archivační krabice na dokumenty A4 
(š 9-11,5 cm)</t>
  </si>
  <si>
    <t>Kartonová krabice pro dlouhodobé skladování dokumentů  formátu A4, šíře hřbetu 9 -11,5 cm, možnost uložení ve skupinovém boxu, cca 330 x 260 x 110 mm. Vyrobeny z hladké ruční lepenky 1000 g.</t>
  </si>
  <si>
    <t>Pro formát A4, karton min. 250 g.</t>
  </si>
  <si>
    <t>Pro vkládání dokumentů do velikosti A4, ekokarton min. 250 g.</t>
  </si>
  <si>
    <t xml:space="preserve">Euroobal A4 - klopa </t>
  </si>
  <si>
    <t>Čiré, obal otevřený z boční strany s klopou, polypropylen, euroděrování, min. 100 mic., balení min. 10 ks.</t>
  </si>
  <si>
    <t>Nezávěsné hladké PVC obaly, vkládání na šířku i na výšku, min. 150 mic, min. 10 ks v balení.</t>
  </si>
  <si>
    <t>Slepený špalíček bílých papírů.</t>
  </si>
  <si>
    <t>Blok lepený barevný - špalík 8-9 x 8-9 cm</t>
  </si>
  <si>
    <t>Slepený špalíček barevných papírů.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</si>
  <si>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</si>
  <si>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</si>
  <si>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Nezanechává stopy lepidla, min. 100 listů v bločku.</t>
  </si>
  <si>
    <t xml:space="preserve">Papír kancelářský A3 kvalita"B"  </t>
  </si>
  <si>
    <t xml:space="preserve">Papír kancelářský A4 kvalita "A" 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</si>
  <si>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</si>
  <si>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</si>
  <si>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</si>
  <si>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C5 162 x 229 mm</t>
  </si>
  <si>
    <t>Samolepící, 1 bal/50ks</t>
  </si>
  <si>
    <t>Obálky B4 , 250 x 353 mm</t>
  </si>
  <si>
    <t>Samolepící bílé.</t>
  </si>
  <si>
    <t>Obálky C5 zelený pruh, 162 x 229 mm</t>
  </si>
  <si>
    <t>Taška obchodní textil - obálka A5/dno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</si>
  <si>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</si>
  <si>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</si>
  <si>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</si>
  <si>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</si>
  <si>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</si>
  <si>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</si>
  <si>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- 0,3 mm - sada 4ks</t>
  </si>
  <si>
    <t>sada</t>
  </si>
  <si>
    <t>Velmi jemný plastický hrot, šíře stopy 0,3 mm.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</si>
  <si>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</si>
  <si>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</si>
  <si>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</si>
  <si>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Zvýrazňovač 1-4 mm, sada 4ks</t>
  </si>
  <si>
    <t>Klínový hrot, šíře stopy 1-4 mm, ventilační uzávěr, vhodný i na faxový papír. 4 ks v balení.</t>
  </si>
  <si>
    <t xml:space="preserve">Samolepící etikety laser 105x41 </t>
  </si>
  <si>
    <t>Archy formátu A4, pro tisk v kopírkách, laserových a inkoustových tiskárnách. Min. 100 listů/ balení.</t>
  </si>
  <si>
    <t>Magnety 24 mm - mix barev</t>
  </si>
  <si>
    <t>Doplněk ke všem magnetickým tabulím, barevný mix, průměr 24 mm, min. 10 ks v balení.</t>
  </si>
  <si>
    <t xml:space="preserve">Rozešívačka </t>
  </si>
  <si>
    <t>Odstranění sešívacích drátků, kovové provedení + plast.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</si>
  <si>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</si>
  <si>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</si>
  <si>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</si>
  <si>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</si>
  <si>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</si>
  <si>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</si>
  <si>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</si>
  <si>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</si>
  <si>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Euroobal A4 - hladký</t>
  </si>
  <si>
    <t>balení</t>
  </si>
  <si>
    <t>Čiré, min. 45 mic., balení 100 ks.</t>
  </si>
  <si>
    <t>Skartovačka papíru, CD a kreditních karet</t>
  </si>
  <si>
    <t>NE</t>
  </si>
  <si>
    <t>EO - Václava Vlková, 
Tel.: 37763 1146</t>
  </si>
  <si>
    <t>Univerzitní 8,
301 00 Plzeň,
Rektorát - Ekonomický odbor,
místnost UR 221</t>
  </si>
  <si>
    <t>DFEL - Bc. Martina Nováková,
Tel.: 37763 4011</t>
  </si>
  <si>
    <t xml:space="preserve"> Univerzitní 26, 
301 00 Plzeň,
Fakulta elektrotechnická - Děkanát,
2NP - místnost EU 211</t>
  </si>
  <si>
    <t>CBG - RNDr. Iva Traxmandlová, Ph.D.,
Tel.: 37763 6254,
E-mail: traxmani@cbg.zcu.cz</t>
  </si>
  <si>
    <t>Chodské náměstí 1, 
301 00 Plzeň, 
Fakulta pedagogická - Centrum biologie, geověd a envigogiky,
místnost CH 318</t>
  </si>
  <si>
    <t>UK - Lenka Fajmanová,
Tel.: 37763 7746</t>
  </si>
  <si>
    <t>sady Pětatřicátníků 16, 
301 00 Plzeň,
Filozofická a právnická knihovna,
místnost PS 312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</si>
  <si>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</si>
  <si>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Taška obchodní textil - obálka A4/dno</t>
  </si>
  <si>
    <r>
      <t>Gelové pero 0,5 mm -</t>
    </r>
    <r>
      <rPr>
        <b/>
        <sz val="11"/>
        <rFont val="Calibri"/>
        <family val="2"/>
        <charset val="238"/>
      </rPr>
      <t xml:space="preserve"> zelená náplň</t>
    </r>
  </si>
  <si>
    <r>
      <t xml:space="preserve">Rozlišovač papírový ("jazyk") - </t>
    </r>
    <r>
      <rPr>
        <b/>
        <sz val="11"/>
        <rFont val="Calibri"/>
        <family val="2"/>
        <charset val="238"/>
      </rPr>
      <t>mix 5 barev</t>
    </r>
  </si>
  <si>
    <t>Děrovačka velká, proděruje až 40 listů</t>
  </si>
  <si>
    <t>Korekční strojek 4,2 mm</t>
  </si>
  <si>
    <t>Korekční roller s vyměnitelnou náplní vyrobený z recyklovaných plastů.
Pro suché korekce, na opravené místo lze okamžitě psát. PUSH&amp;PULL pro dva způsoby korekce, systém vhodný i pro leváky.
Hladká a čistá aplikace díky novému flexibilnímu hrotu.
Vhodný na všechny druhy papíru. 
Nezanechává stopy ani stíny na fotokopiích. 
Korekční páska perfektně kryje, netrhá se a nešpiní. Neobsahuje rozpouštědla. 
Délka korekční pásky cca: 12 m, šířka korekční pásky cca: 4,2.
Kompatibilní s náhradními náplněmi Pritt.</t>
  </si>
  <si>
    <r>
      <t xml:space="preserve">Rychlovazač karton, závěsný A4  - </t>
    </r>
    <r>
      <rPr>
        <b/>
        <sz val="11"/>
        <rFont val="Calibri"/>
        <family val="2"/>
        <charset val="238"/>
      </rPr>
      <t>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</si>
  <si>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žluté</t>
    </r>
  </si>
  <si>
    <t>Obaly "L" A4 - čiré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</si>
  <si>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</si>
  <si>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</si>
  <si>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</si>
  <si>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Odolný proti vyschnutí, kulatý hrot, šíře stopy 2,5 mm, na flipchartové tabule, nepropíjí se papírem, ventilační uzávěr. 
Sada 4 ks: barva modrá, zelená, červená, černá.</t>
  </si>
  <si>
    <r>
      <t>Blok lepený</t>
    </r>
    <r>
      <rPr>
        <b/>
        <sz val="11"/>
        <rFont val="Calibri"/>
        <family val="2"/>
        <charset val="238"/>
      </rPr>
      <t xml:space="preserve"> bílý </t>
    </r>
    <r>
      <rPr>
        <sz val="11"/>
        <rFont val="Calibri"/>
        <family val="2"/>
        <charset val="238"/>
      </rPr>
      <t>-  špalík 8-9 x 8-9 cm</t>
    </r>
  </si>
  <si>
    <r>
      <t>Blok nelepený</t>
    </r>
    <r>
      <rPr>
        <b/>
        <sz val="11"/>
        <rFont val="Calibri"/>
        <family val="2"/>
        <charset val="238"/>
      </rPr>
      <t xml:space="preserve"> bílý</t>
    </r>
    <r>
      <rPr>
        <sz val="11"/>
        <rFont val="Calibri"/>
        <family val="2"/>
        <charset val="238"/>
      </rPr>
      <t xml:space="preserve"> - špalík 8-9 x 8-9 cm</t>
    </r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</si>
  <si>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 4 x neon  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</si>
  <si>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</si>
  <si>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>Samolepicí blok  76 x 76 mm -</t>
    </r>
    <r>
      <rPr>
        <b/>
        <sz val="11"/>
        <rFont val="Calibri"/>
        <family val="2"/>
        <charset val="238"/>
      </rPr>
      <t xml:space="preserve"> žlutý </t>
    </r>
    <r>
      <rPr>
        <sz val="11"/>
        <rFont val="Calibri"/>
        <family val="2"/>
        <charset val="238"/>
      </rPr>
      <t>- 100 listů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</si>
  <si>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</si>
  <si>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>Stíratelná tabulka rozměr A3 -</t>
    </r>
    <r>
      <rPr>
        <b/>
        <sz val="11"/>
        <rFont val="Calibri"/>
        <family val="2"/>
        <charset val="238"/>
      </rPr>
      <t xml:space="preserve"> sada</t>
    </r>
  </si>
  <si>
    <r>
      <t>Stíratelná tabulka rozměr A3</t>
    </r>
    <r>
      <rPr>
        <b/>
        <sz val="11"/>
        <color rgb="FF000000"/>
        <rFont val="Calibri"/>
        <family val="2"/>
        <charset val="238"/>
      </rPr>
      <t xml:space="preserve">. Sada musí obsahovat: </t>
    </r>
    <r>
      <rPr>
        <sz val="11"/>
        <color indexed="8"/>
        <rFont val="Calibri"/>
        <family val="2"/>
        <charset val="238"/>
      </rPr>
      <t>oboustranně stíratelnou tabulku formátu 48 x 34 cm s potiskem pomocného rastru, stírací textilii a značkovač.</t>
    </r>
  </si>
  <si>
    <t>Obchodní název + typ</t>
  </si>
  <si>
    <r>
      <t>Kapacita až 40 listů papíru (80 g/m2).
Úchyt a ostřejší děrovací segmenty pro menší sílu při děrování.
Příložník s kontrastním potiskem jednotlivých formátů, rámeček pro jasné určení formátu, fixní pevné děrovací nože, pohodlné vyprazdňování odřezků - dno se pouze částečně odklopí, zámek děrovacího ramene pro úsporu místa při uložení.
Záruka min. 10 let.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color indexed="8"/>
        <rFont val="Calibri"/>
        <family val="2"/>
        <charset val="238"/>
      </rPr>
      <t>Materiál: kov s plastovým dnem na odřezky.
Rozměry cca: 137 x 135 x 156 mm.
Pro formát: A4, A5, A6.
Průměr otvorů: cca 5,5 mm.</t>
    </r>
  </si>
  <si>
    <t>Kapacita cca 10 listů papíru A4 (80g/m2).
Skartovaný materiál: papír, CD, plastové karty.
Zpětný chod.
Řez na kostičky nebo křížový, stupeň zabezpečení 3.</t>
  </si>
  <si>
    <r>
      <t>S doručenkou do vlastních rukou, samopropisovací</t>
    </r>
    <r>
      <rPr>
        <sz val="11"/>
        <rFont val="Calibri"/>
        <family val="2"/>
        <charset val="238"/>
      </rPr>
      <t>. 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(II.)-018-2023.pdf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</si>
</sst>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53">
    <xf numFmtId="0" fontId="0" fillId="0" borderId="0" xfId="0"/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0" fontId="16" fillId="4" borderId="12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0" fontId="16" fillId="4" borderId="20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5"/>
  <sheetViews>
    <sheetView tabSelected="1" zoomScaleNormal="100" workbookViewId="0">
      <selection activeCell="E2" sqref="E2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63.5703125" style="6" customWidth="1"/>
    <col min="4" max="4" width="12.42578125" style="145" customWidth="1"/>
    <col min="5" max="5" width="11.140625" style="5" customWidth="1"/>
    <col min="6" max="6" width="118.85546875" style="6" customWidth="1"/>
    <col min="7" max="7" width="21.85546875" style="6" customWidth="1"/>
    <col min="8" max="8" width="18.140625" style="6" hidden="1" customWidth="1"/>
    <col min="9" max="9" width="21.42578125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" style="2" hidden="1" customWidth="1"/>
    <col min="17" max="17" width="38" style="2" customWidth="1"/>
    <col min="18" max="18" width="41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28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7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127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22.5" customHeight="1" thickTop="1" x14ac:dyDescent="0.25">
      <c r="A7" s="35"/>
      <c r="B7" s="36">
        <v>1</v>
      </c>
      <c r="C7" s="37" t="s">
        <v>108</v>
      </c>
      <c r="D7" s="38">
        <v>5</v>
      </c>
      <c r="E7" s="39" t="s">
        <v>29</v>
      </c>
      <c r="F7" s="40" t="s">
        <v>30</v>
      </c>
      <c r="G7" s="41" t="s">
        <v>96</v>
      </c>
      <c r="H7" s="42">
        <f t="shared" ref="H7:H21" si="0">D7*I7</f>
        <v>340</v>
      </c>
      <c r="I7" s="43">
        <v>68</v>
      </c>
      <c r="J7" s="146"/>
      <c r="K7" s="44">
        <f t="shared" ref="K7:K21" si="1">D7*J7</f>
        <v>0</v>
      </c>
      <c r="L7" s="45" t="str">
        <f t="shared" ref="L7:L21" si="2">IF(ISNUMBER(J7), IF(J7&gt;I7,"NEVYHOVUJE","VYHOVUJE")," ")</f>
        <v xml:space="preserve"> </v>
      </c>
      <c r="M7" s="46" t="s">
        <v>27</v>
      </c>
      <c r="N7" s="47" t="s">
        <v>96</v>
      </c>
      <c r="O7" s="48"/>
      <c r="P7" s="48"/>
      <c r="Q7" s="49" t="s">
        <v>97</v>
      </c>
      <c r="R7" s="49" t="s">
        <v>98</v>
      </c>
      <c r="S7" s="50">
        <v>21</v>
      </c>
      <c r="T7" s="48"/>
      <c r="U7" s="47" t="s">
        <v>12</v>
      </c>
    </row>
    <row r="8" spans="1:21" ht="22.5" customHeight="1" x14ac:dyDescent="0.25">
      <c r="A8" s="29"/>
      <c r="B8" s="51">
        <v>2</v>
      </c>
      <c r="C8" s="52" t="s">
        <v>31</v>
      </c>
      <c r="D8" s="53">
        <v>10</v>
      </c>
      <c r="E8" s="54" t="s">
        <v>32</v>
      </c>
      <c r="F8" s="55" t="s">
        <v>33</v>
      </c>
      <c r="G8" s="56"/>
      <c r="H8" s="57">
        <f t="shared" si="0"/>
        <v>210</v>
      </c>
      <c r="I8" s="58">
        <v>21</v>
      </c>
      <c r="J8" s="147"/>
      <c r="K8" s="59">
        <f t="shared" si="1"/>
        <v>0</v>
      </c>
      <c r="L8" s="60" t="str">
        <f t="shared" si="2"/>
        <v xml:space="preserve"> </v>
      </c>
      <c r="M8" s="61"/>
      <c r="N8" s="62"/>
      <c r="O8" s="63"/>
      <c r="P8" s="63"/>
      <c r="Q8" s="64"/>
      <c r="R8" s="64"/>
      <c r="S8" s="65"/>
      <c r="T8" s="63"/>
      <c r="U8" s="62"/>
    </row>
    <row r="9" spans="1:21" ht="124.5" customHeight="1" x14ac:dyDescent="0.25">
      <c r="A9" s="29"/>
      <c r="B9" s="51">
        <v>3</v>
      </c>
      <c r="C9" s="52" t="s">
        <v>34</v>
      </c>
      <c r="D9" s="53">
        <v>100</v>
      </c>
      <c r="E9" s="54" t="s">
        <v>29</v>
      </c>
      <c r="F9" s="55" t="s">
        <v>105</v>
      </c>
      <c r="G9" s="56"/>
      <c r="H9" s="57">
        <f t="shared" si="0"/>
        <v>15000</v>
      </c>
      <c r="I9" s="58">
        <v>150</v>
      </c>
      <c r="J9" s="147"/>
      <c r="K9" s="59">
        <f t="shared" si="1"/>
        <v>0</v>
      </c>
      <c r="L9" s="60" t="str">
        <f t="shared" si="2"/>
        <v xml:space="preserve"> </v>
      </c>
      <c r="M9" s="61"/>
      <c r="N9" s="62"/>
      <c r="O9" s="63"/>
      <c r="P9" s="63"/>
      <c r="Q9" s="64"/>
      <c r="R9" s="64"/>
      <c r="S9" s="65"/>
      <c r="T9" s="63"/>
      <c r="U9" s="62"/>
    </row>
    <row r="10" spans="1:21" ht="22.5" customHeight="1" x14ac:dyDescent="0.25">
      <c r="A10" s="29"/>
      <c r="B10" s="51">
        <v>4</v>
      </c>
      <c r="C10" s="52" t="s">
        <v>35</v>
      </c>
      <c r="D10" s="53">
        <v>10</v>
      </c>
      <c r="E10" s="54" t="s">
        <v>32</v>
      </c>
      <c r="F10" s="55" t="s">
        <v>36</v>
      </c>
      <c r="G10" s="56"/>
      <c r="H10" s="57">
        <f t="shared" si="0"/>
        <v>80</v>
      </c>
      <c r="I10" s="58">
        <v>8</v>
      </c>
      <c r="J10" s="147"/>
      <c r="K10" s="59">
        <f t="shared" si="1"/>
        <v>0</v>
      </c>
      <c r="L10" s="60" t="str">
        <f t="shared" si="2"/>
        <v xml:space="preserve"> </v>
      </c>
      <c r="M10" s="61"/>
      <c r="N10" s="62"/>
      <c r="O10" s="63"/>
      <c r="P10" s="63"/>
      <c r="Q10" s="64"/>
      <c r="R10" s="64"/>
      <c r="S10" s="65"/>
      <c r="T10" s="63"/>
      <c r="U10" s="62"/>
    </row>
    <row r="11" spans="1:21" ht="22.5" customHeight="1" x14ac:dyDescent="0.25">
      <c r="A11" s="29"/>
      <c r="B11" s="51">
        <v>5</v>
      </c>
      <c r="C11" s="52" t="s">
        <v>106</v>
      </c>
      <c r="D11" s="53">
        <v>10</v>
      </c>
      <c r="E11" s="66" t="s">
        <v>32</v>
      </c>
      <c r="F11" s="67" t="s">
        <v>38</v>
      </c>
      <c r="G11" s="56"/>
      <c r="H11" s="57">
        <f t="shared" si="0"/>
        <v>150</v>
      </c>
      <c r="I11" s="58">
        <v>15</v>
      </c>
      <c r="J11" s="147"/>
      <c r="K11" s="59">
        <f t="shared" si="1"/>
        <v>0</v>
      </c>
      <c r="L11" s="60" t="str">
        <f t="shared" si="2"/>
        <v xml:space="preserve"> </v>
      </c>
      <c r="M11" s="61"/>
      <c r="N11" s="62"/>
      <c r="O11" s="63"/>
      <c r="P11" s="63"/>
      <c r="Q11" s="64"/>
      <c r="R11" s="64"/>
      <c r="S11" s="65"/>
      <c r="T11" s="63"/>
      <c r="U11" s="62"/>
    </row>
    <row r="12" spans="1:21" ht="22.5" customHeight="1" x14ac:dyDescent="0.25">
      <c r="A12" s="29"/>
      <c r="B12" s="51">
        <v>6</v>
      </c>
      <c r="C12" s="52" t="s">
        <v>107</v>
      </c>
      <c r="D12" s="53">
        <v>5</v>
      </c>
      <c r="E12" s="54" t="s">
        <v>32</v>
      </c>
      <c r="F12" s="55" t="s">
        <v>39</v>
      </c>
      <c r="G12" s="56"/>
      <c r="H12" s="57">
        <f t="shared" si="0"/>
        <v>75</v>
      </c>
      <c r="I12" s="58">
        <v>15</v>
      </c>
      <c r="J12" s="147"/>
      <c r="K12" s="59">
        <f t="shared" si="1"/>
        <v>0</v>
      </c>
      <c r="L12" s="60" t="str">
        <f t="shared" si="2"/>
        <v xml:space="preserve"> </v>
      </c>
      <c r="M12" s="61"/>
      <c r="N12" s="62"/>
      <c r="O12" s="63"/>
      <c r="P12" s="63"/>
      <c r="Q12" s="64"/>
      <c r="R12" s="64"/>
      <c r="S12" s="65"/>
      <c r="T12" s="63"/>
      <c r="U12" s="62"/>
    </row>
    <row r="13" spans="1:21" ht="153.75" customHeight="1" x14ac:dyDescent="0.25">
      <c r="A13" s="29"/>
      <c r="B13" s="51">
        <v>7</v>
      </c>
      <c r="C13" s="52" t="s">
        <v>109</v>
      </c>
      <c r="D13" s="53">
        <v>1</v>
      </c>
      <c r="E13" s="54" t="s">
        <v>32</v>
      </c>
      <c r="F13" s="55" t="s">
        <v>128</v>
      </c>
      <c r="G13" s="56"/>
      <c r="H13" s="57">
        <f t="shared" si="0"/>
        <v>800</v>
      </c>
      <c r="I13" s="58">
        <v>800</v>
      </c>
      <c r="J13" s="147"/>
      <c r="K13" s="59">
        <f t="shared" si="1"/>
        <v>0</v>
      </c>
      <c r="L13" s="60" t="str">
        <f t="shared" si="2"/>
        <v xml:space="preserve"> </v>
      </c>
      <c r="M13" s="61"/>
      <c r="N13" s="62"/>
      <c r="O13" s="63"/>
      <c r="P13" s="63"/>
      <c r="Q13" s="64"/>
      <c r="R13" s="64"/>
      <c r="S13" s="65"/>
      <c r="T13" s="63"/>
      <c r="U13" s="62"/>
    </row>
    <row r="14" spans="1:21" ht="147.75" customHeight="1" thickBot="1" x14ac:dyDescent="0.3">
      <c r="A14" s="29"/>
      <c r="B14" s="68">
        <v>8</v>
      </c>
      <c r="C14" s="69" t="s">
        <v>110</v>
      </c>
      <c r="D14" s="70">
        <v>5</v>
      </c>
      <c r="E14" s="71" t="s">
        <v>32</v>
      </c>
      <c r="F14" s="72" t="s">
        <v>111</v>
      </c>
      <c r="G14" s="73"/>
      <c r="H14" s="74">
        <f t="shared" si="0"/>
        <v>500</v>
      </c>
      <c r="I14" s="75">
        <v>100</v>
      </c>
      <c r="J14" s="148"/>
      <c r="K14" s="76">
        <f t="shared" si="1"/>
        <v>0</v>
      </c>
      <c r="L14" s="77" t="str">
        <f t="shared" si="2"/>
        <v xml:space="preserve"> </v>
      </c>
      <c r="M14" s="61"/>
      <c r="N14" s="62"/>
      <c r="O14" s="63"/>
      <c r="P14" s="63"/>
      <c r="Q14" s="64"/>
      <c r="R14" s="64"/>
      <c r="S14" s="65"/>
      <c r="T14" s="63"/>
      <c r="U14" s="62"/>
    </row>
    <row r="15" spans="1:21" ht="45.75" customHeight="1" x14ac:dyDescent="0.25">
      <c r="A15" s="29"/>
      <c r="B15" s="78">
        <v>9</v>
      </c>
      <c r="C15" s="79" t="s">
        <v>40</v>
      </c>
      <c r="D15" s="80">
        <v>50</v>
      </c>
      <c r="E15" s="81" t="s">
        <v>32</v>
      </c>
      <c r="F15" s="82" t="s">
        <v>41</v>
      </c>
      <c r="G15" s="83" t="s">
        <v>96</v>
      </c>
      <c r="H15" s="84">
        <f t="shared" si="0"/>
        <v>2350</v>
      </c>
      <c r="I15" s="85">
        <v>47</v>
      </c>
      <c r="J15" s="149"/>
      <c r="K15" s="86">
        <f t="shared" si="1"/>
        <v>0</v>
      </c>
      <c r="L15" s="87" t="str">
        <f t="shared" si="2"/>
        <v xml:space="preserve"> </v>
      </c>
      <c r="M15" s="88" t="s">
        <v>27</v>
      </c>
      <c r="N15" s="88" t="s">
        <v>96</v>
      </c>
      <c r="O15" s="89"/>
      <c r="P15" s="89"/>
      <c r="Q15" s="88" t="s">
        <v>99</v>
      </c>
      <c r="R15" s="88" t="s">
        <v>100</v>
      </c>
      <c r="S15" s="90">
        <v>21</v>
      </c>
      <c r="T15" s="89"/>
      <c r="U15" s="91" t="s">
        <v>12</v>
      </c>
    </row>
    <row r="16" spans="1:21" ht="22.5" customHeight="1" x14ac:dyDescent="0.25">
      <c r="A16" s="29"/>
      <c r="B16" s="51">
        <v>10</v>
      </c>
      <c r="C16" s="52" t="s">
        <v>112</v>
      </c>
      <c r="D16" s="53">
        <v>40</v>
      </c>
      <c r="E16" s="54" t="s">
        <v>32</v>
      </c>
      <c r="F16" s="55" t="s">
        <v>42</v>
      </c>
      <c r="G16" s="56"/>
      <c r="H16" s="57">
        <f t="shared" si="0"/>
        <v>320</v>
      </c>
      <c r="I16" s="58">
        <v>8</v>
      </c>
      <c r="J16" s="147"/>
      <c r="K16" s="59">
        <f t="shared" si="1"/>
        <v>0</v>
      </c>
      <c r="L16" s="60" t="str">
        <f t="shared" si="2"/>
        <v xml:space="preserve"> </v>
      </c>
      <c r="M16" s="92"/>
      <c r="N16" s="92"/>
      <c r="O16" s="63"/>
      <c r="P16" s="63"/>
      <c r="Q16" s="93"/>
      <c r="R16" s="93"/>
      <c r="S16" s="65"/>
      <c r="T16" s="63"/>
      <c r="U16" s="62"/>
    </row>
    <row r="17" spans="1:21" ht="22.5" customHeight="1" x14ac:dyDescent="0.25">
      <c r="A17" s="29"/>
      <c r="B17" s="51">
        <v>11</v>
      </c>
      <c r="C17" s="52" t="s">
        <v>113</v>
      </c>
      <c r="D17" s="53">
        <v>400</v>
      </c>
      <c r="E17" s="54" t="s">
        <v>32</v>
      </c>
      <c r="F17" s="55" t="s">
        <v>43</v>
      </c>
      <c r="G17" s="56"/>
      <c r="H17" s="57">
        <f t="shared" si="0"/>
        <v>2600</v>
      </c>
      <c r="I17" s="58">
        <v>6.5</v>
      </c>
      <c r="J17" s="147"/>
      <c r="K17" s="59">
        <f t="shared" si="1"/>
        <v>0</v>
      </c>
      <c r="L17" s="60" t="str">
        <f t="shared" si="2"/>
        <v xml:space="preserve"> </v>
      </c>
      <c r="M17" s="92"/>
      <c r="N17" s="92"/>
      <c r="O17" s="63"/>
      <c r="P17" s="63"/>
      <c r="Q17" s="93"/>
      <c r="R17" s="93"/>
      <c r="S17" s="65"/>
      <c r="T17" s="63"/>
      <c r="U17" s="62"/>
    </row>
    <row r="18" spans="1:21" ht="22.5" customHeight="1" x14ac:dyDescent="0.25">
      <c r="A18" s="29"/>
      <c r="B18" s="51">
        <v>12</v>
      </c>
      <c r="C18" s="52" t="s">
        <v>44</v>
      </c>
      <c r="D18" s="53">
        <v>2</v>
      </c>
      <c r="E18" s="54" t="s">
        <v>29</v>
      </c>
      <c r="F18" s="55" t="s">
        <v>45</v>
      </c>
      <c r="G18" s="56"/>
      <c r="H18" s="57">
        <f t="shared" si="0"/>
        <v>100</v>
      </c>
      <c r="I18" s="58">
        <v>50</v>
      </c>
      <c r="J18" s="147"/>
      <c r="K18" s="59">
        <f t="shared" si="1"/>
        <v>0</v>
      </c>
      <c r="L18" s="60" t="str">
        <f t="shared" si="2"/>
        <v xml:space="preserve"> </v>
      </c>
      <c r="M18" s="92"/>
      <c r="N18" s="92"/>
      <c r="O18" s="63"/>
      <c r="P18" s="63"/>
      <c r="Q18" s="93"/>
      <c r="R18" s="93"/>
      <c r="S18" s="65"/>
      <c r="T18" s="63"/>
      <c r="U18" s="62"/>
    </row>
    <row r="19" spans="1:21" ht="22.5" customHeight="1" x14ac:dyDescent="0.25">
      <c r="A19" s="29"/>
      <c r="B19" s="51">
        <v>13</v>
      </c>
      <c r="C19" s="52" t="s">
        <v>114</v>
      </c>
      <c r="D19" s="53">
        <v>50</v>
      </c>
      <c r="E19" s="54" t="s">
        <v>29</v>
      </c>
      <c r="F19" s="55" t="s">
        <v>46</v>
      </c>
      <c r="G19" s="56"/>
      <c r="H19" s="57">
        <f t="shared" si="0"/>
        <v>2000</v>
      </c>
      <c r="I19" s="58">
        <v>40</v>
      </c>
      <c r="J19" s="147"/>
      <c r="K19" s="59">
        <f t="shared" si="1"/>
        <v>0</v>
      </c>
      <c r="L19" s="60" t="str">
        <f t="shared" si="2"/>
        <v xml:space="preserve"> </v>
      </c>
      <c r="M19" s="92"/>
      <c r="N19" s="92"/>
      <c r="O19" s="63"/>
      <c r="P19" s="63"/>
      <c r="Q19" s="93"/>
      <c r="R19" s="93"/>
      <c r="S19" s="65"/>
      <c r="T19" s="63"/>
      <c r="U19" s="62"/>
    </row>
    <row r="20" spans="1:21" ht="22.5" customHeight="1" x14ac:dyDescent="0.25">
      <c r="A20" s="29"/>
      <c r="B20" s="51">
        <v>14</v>
      </c>
      <c r="C20" s="52" t="s">
        <v>115</v>
      </c>
      <c r="D20" s="53">
        <v>2</v>
      </c>
      <c r="E20" s="54" t="s">
        <v>29</v>
      </c>
      <c r="F20" s="55" t="s">
        <v>46</v>
      </c>
      <c r="G20" s="56"/>
      <c r="H20" s="57">
        <f t="shared" si="0"/>
        <v>90</v>
      </c>
      <c r="I20" s="58">
        <v>45</v>
      </c>
      <c r="J20" s="147"/>
      <c r="K20" s="59">
        <f t="shared" si="1"/>
        <v>0</v>
      </c>
      <c r="L20" s="60" t="str">
        <f t="shared" si="2"/>
        <v xml:space="preserve"> </v>
      </c>
      <c r="M20" s="92"/>
      <c r="N20" s="92"/>
      <c r="O20" s="63"/>
      <c r="P20" s="63"/>
      <c r="Q20" s="93"/>
      <c r="R20" s="93"/>
      <c r="S20" s="65"/>
      <c r="T20" s="63"/>
      <c r="U20" s="62"/>
    </row>
    <row r="21" spans="1:21" ht="22.5" customHeight="1" x14ac:dyDescent="0.25">
      <c r="A21" s="29"/>
      <c r="B21" s="51">
        <v>15</v>
      </c>
      <c r="C21" s="52" t="s">
        <v>119</v>
      </c>
      <c r="D21" s="53">
        <v>5</v>
      </c>
      <c r="E21" s="54" t="s">
        <v>32</v>
      </c>
      <c r="F21" s="55" t="s">
        <v>47</v>
      </c>
      <c r="G21" s="56"/>
      <c r="H21" s="57">
        <f t="shared" si="0"/>
        <v>110</v>
      </c>
      <c r="I21" s="58">
        <v>22</v>
      </c>
      <c r="J21" s="147"/>
      <c r="K21" s="59">
        <f t="shared" si="1"/>
        <v>0</v>
      </c>
      <c r="L21" s="60" t="str">
        <f t="shared" si="2"/>
        <v xml:space="preserve"> </v>
      </c>
      <c r="M21" s="92"/>
      <c r="N21" s="92"/>
      <c r="O21" s="63"/>
      <c r="P21" s="63"/>
      <c r="Q21" s="93"/>
      <c r="R21" s="93"/>
      <c r="S21" s="65"/>
      <c r="T21" s="63"/>
      <c r="U21" s="62"/>
    </row>
    <row r="22" spans="1:21" ht="22.5" customHeight="1" x14ac:dyDescent="0.25">
      <c r="A22" s="29"/>
      <c r="B22" s="51">
        <v>16</v>
      </c>
      <c r="C22" s="52" t="s">
        <v>48</v>
      </c>
      <c r="D22" s="53">
        <v>2</v>
      </c>
      <c r="E22" s="54" t="s">
        <v>32</v>
      </c>
      <c r="F22" s="55" t="s">
        <v>49</v>
      </c>
      <c r="G22" s="56"/>
      <c r="H22" s="57">
        <f t="shared" ref="H22:H55" si="3">D22*I22</f>
        <v>48</v>
      </c>
      <c r="I22" s="58">
        <v>24</v>
      </c>
      <c r="J22" s="147"/>
      <c r="K22" s="59">
        <f t="shared" ref="K22:K26" si="4">D22*J22</f>
        <v>0</v>
      </c>
      <c r="L22" s="60" t="str">
        <f t="shared" ref="L22:L26" si="5">IF(ISNUMBER(J22), IF(J22&gt;I22,"NEVYHOVUJE","VYHOVUJE")," ")</f>
        <v xml:space="preserve"> </v>
      </c>
      <c r="M22" s="92"/>
      <c r="N22" s="92"/>
      <c r="O22" s="63"/>
      <c r="P22" s="63"/>
      <c r="Q22" s="93"/>
      <c r="R22" s="93"/>
      <c r="S22" s="65"/>
      <c r="T22" s="63"/>
      <c r="U22" s="62"/>
    </row>
    <row r="23" spans="1:21" ht="22.5" customHeight="1" x14ac:dyDescent="0.25">
      <c r="A23" s="29"/>
      <c r="B23" s="51">
        <v>17</v>
      </c>
      <c r="C23" s="52" t="s">
        <v>120</v>
      </c>
      <c r="D23" s="53">
        <v>2</v>
      </c>
      <c r="E23" s="54" t="s">
        <v>32</v>
      </c>
      <c r="F23" s="55" t="s">
        <v>33</v>
      </c>
      <c r="G23" s="56"/>
      <c r="H23" s="57">
        <f t="shared" si="3"/>
        <v>42</v>
      </c>
      <c r="I23" s="58">
        <v>21</v>
      </c>
      <c r="J23" s="147"/>
      <c r="K23" s="59">
        <f t="shared" si="4"/>
        <v>0</v>
      </c>
      <c r="L23" s="60" t="str">
        <f t="shared" si="5"/>
        <v xml:space="preserve"> </v>
      </c>
      <c r="M23" s="92"/>
      <c r="N23" s="92"/>
      <c r="O23" s="63"/>
      <c r="P23" s="63"/>
      <c r="Q23" s="93"/>
      <c r="R23" s="93"/>
      <c r="S23" s="65"/>
      <c r="T23" s="63"/>
      <c r="U23" s="62"/>
    </row>
    <row r="24" spans="1:21" ht="22.5" customHeight="1" x14ac:dyDescent="0.25">
      <c r="A24" s="29"/>
      <c r="B24" s="51">
        <v>18</v>
      </c>
      <c r="C24" s="52" t="s">
        <v>121</v>
      </c>
      <c r="D24" s="53">
        <v>10</v>
      </c>
      <c r="E24" s="54" t="s">
        <v>29</v>
      </c>
      <c r="F24" s="55" t="s">
        <v>50</v>
      </c>
      <c r="G24" s="56"/>
      <c r="H24" s="57">
        <f t="shared" si="3"/>
        <v>280</v>
      </c>
      <c r="I24" s="58">
        <v>28</v>
      </c>
      <c r="J24" s="147"/>
      <c r="K24" s="59">
        <f t="shared" si="4"/>
        <v>0</v>
      </c>
      <c r="L24" s="60" t="str">
        <f t="shared" si="5"/>
        <v xml:space="preserve"> </v>
      </c>
      <c r="M24" s="92"/>
      <c r="N24" s="92"/>
      <c r="O24" s="63"/>
      <c r="P24" s="63"/>
      <c r="Q24" s="93"/>
      <c r="R24" s="93"/>
      <c r="S24" s="65"/>
      <c r="T24" s="63"/>
      <c r="U24" s="62"/>
    </row>
    <row r="25" spans="1:21" ht="22.5" customHeight="1" x14ac:dyDescent="0.25">
      <c r="A25" s="29"/>
      <c r="B25" s="51">
        <v>19</v>
      </c>
      <c r="C25" s="52" t="s">
        <v>122</v>
      </c>
      <c r="D25" s="53">
        <v>10</v>
      </c>
      <c r="E25" s="54" t="s">
        <v>29</v>
      </c>
      <c r="F25" s="55" t="s">
        <v>51</v>
      </c>
      <c r="G25" s="56"/>
      <c r="H25" s="57">
        <f t="shared" si="3"/>
        <v>200</v>
      </c>
      <c r="I25" s="58">
        <v>20</v>
      </c>
      <c r="J25" s="147"/>
      <c r="K25" s="59">
        <f t="shared" si="4"/>
        <v>0</v>
      </c>
      <c r="L25" s="60" t="str">
        <f t="shared" si="5"/>
        <v xml:space="preserve"> </v>
      </c>
      <c r="M25" s="92"/>
      <c r="N25" s="92"/>
      <c r="O25" s="63"/>
      <c r="P25" s="63"/>
      <c r="Q25" s="93"/>
      <c r="R25" s="93"/>
      <c r="S25" s="65"/>
      <c r="T25" s="63"/>
      <c r="U25" s="62"/>
    </row>
    <row r="26" spans="1:21" ht="22.5" customHeight="1" x14ac:dyDescent="0.25">
      <c r="A26" s="29"/>
      <c r="B26" s="51">
        <v>20</v>
      </c>
      <c r="C26" s="52" t="s">
        <v>123</v>
      </c>
      <c r="D26" s="53">
        <v>10</v>
      </c>
      <c r="E26" s="54" t="s">
        <v>32</v>
      </c>
      <c r="F26" s="55" t="s">
        <v>52</v>
      </c>
      <c r="G26" s="56"/>
      <c r="H26" s="57">
        <f t="shared" si="3"/>
        <v>120</v>
      </c>
      <c r="I26" s="58">
        <v>12</v>
      </c>
      <c r="J26" s="147"/>
      <c r="K26" s="59">
        <f t="shared" si="4"/>
        <v>0</v>
      </c>
      <c r="L26" s="60" t="str">
        <f t="shared" si="5"/>
        <v xml:space="preserve"> </v>
      </c>
      <c r="M26" s="92"/>
      <c r="N26" s="92"/>
      <c r="O26" s="63"/>
      <c r="P26" s="63"/>
      <c r="Q26" s="93"/>
      <c r="R26" s="93"/>
      <c r="S26" s="65"/>
      <c r="T26" s="63"/>
      <c r="U26" s="62"/>
    </row>
    <row r="27" spans="1:21" ht="114.75" customHeight="1" x14ac:dyDescent="0.25">
      <c r="A27" s="29"/>
      <c r="B27" s="51">
        <v>21</v>
      </c>
      <c r="C27" s="52" t="s">
        <v>53</v>
      </c>
      <c r="D27" s="53">
        <v>20</v>
      </c>
      <c r="E27" s="54" t="s">
        <v>29</v>
      </c>
      <c r="F27" s="55" t="s">
        <v>116</v>
      </c>
      <c r="G27" s="56"/>
      <c r="H27" s="57">
        <f t="shared" si="3"/>
        <v>5400</v>
      </c>
      <c r="I27" s="58">
        <v>270</v>
      </c>
      <c r="J27" s="147"/>
      <c r="K27" s="59">
        <f t="shared" ref="K27:K55" si="6">D27*J27</f>
        <v>0</v>
      </c>
      <c r="L27" s="60" t="str">
        <f t="shared" ref="L27:L55" si="7">IF(ISNUMBER(J27), IF(J27&gt;I27,"NEVYHOVUJE","VYHOVUJE")," ")</f>
        <v xml:space="preserve"> </v>
      </c>
      <c r="M27" s="92"/>
      <c r="N27" s="92"/>
      <c r="O27" s="63"/>
      <c r="P27" s="63"/>
      <c r="Q27" s="93"/>
      <c r="R27" s="93"/>
      <c r="S27" s="65"/>
      <c r="T27" s="63"/>
      <c r="U27" s="62"/>
    </row>
    <row r="28" spans="1:21" ht="120.75" customHeight="1" x14ac:dyDescent="0.25">
      <c r="A28" s="29"/>
      <c r="B28" s="51">
        <v>22</v>
      </c>
      <c r="C28" s="52" t="s">
        <v>54</v>
      </c>
      <c r="D28" s="53">
        <v>40</v>
      </c>
      <c r="E28" s="54" t="s">
        <v>29</v>
      </c>
      <c r="F28" s="55" t="s">
        <v>117</v>
      </c>
      <c r="G28" s="56"/>
      <c r="H28" s="57">
        <f t="shared" si="3"/>
        <v>6200</v>
      </c>
      <c r="I28" s="58">
        <v>155</v>
      </c>
      <c r="J28" s="147"/>
      <c r="K28" s="59">
        <f t="shared" si="6"/>
        <v>0</v>
      </c>
      <c r="L28" s="60" t="str">
        <f t="shared" si="7"/>
        <v xml:space="preserve"> </v>
      </c>
      <c r="M28" s="92"/>
      <c r="N28" s="92"/>
      <c r="O28" s="63"/>
      <c r="P28" s="63"/>
      <c r="Q28" s="93"/>
      <c r="R28" s="93"/>
      <c r="S28" s="65"/>
      <c r="T28" s="63"/>
      <c r="U28" s="62"/>
    </row>
    <row r="29" spans="1:21" ht="22.5" customHeight="1" x14ac:dyDescent="0.25">
      <c r="A29" s="29"/>
      <c r="B29" s="51">
        <v>23</v>
      </c>
      <c r="C29" s="52" t="s">
        <v>55</v>
      </c>
      <c r="D29" s="53">
        <v>1</v>
      </c>
      <c r="E29" s="54" t="s">
        <v>29</v>
      </c>
      <c r="F29" s="55" t="s">
        <v>56</v>
      </c>
      <c r="G29" s="56"/>
      <c r="H29" s="57">
        <f t="shared" si="3"/>
        <v>46</v>
      </c>
      <c r="I29" s="58">
        <v>46</v>
      </c>
      <c r="J29" s="147"/>
      <c r="K29" s="59">
        <f t="shared" si="6"/>
        <v>0</v>
      </c>
      <c r="L29" s="60" t="str">
        <f t="shared" si="7"/>
        <v xml:space="preserve"> </v>
      </c>
      <c r="M29" s="92"/>
      <c r="N29" s="92"/>
      <c r="O29" s="63"/>
      <c r="P29" s="63"/>
      <c r="Q29" s="93"/>
      <c r="R29" s="93"/>
      <c r="S29" s="65"/>
      <c r="T29" s="63"/>
      <c r="U29" s="62"/>
    </row>
    <row r="30" spans="1:21" ht="22.5" customHeight="1" x14ac:dyDescent="0.25">
      <c r="A30" s="29"/>
      <c r="B30" s="51">
        <v>24</v>
      </c>
      <c r="C30" s="52" t="s">
        <v>57</v>
      </c>
      <c r="D30" s="53">
        <v>1</v>
      </c>
      <c r="E30" s="54" t="s">
        <v>29</v>
      </c>
      <c r="F30" s="55" t="s">
        <v>56</v>
      </c>
      <c r="G30" s="56"/>
      <c r="H30" s="57">
        <f t="shared" si="3"/>
        <v>80</v>
      </c>
      <c r="I30" s="58">
        <v>80</v>
      </c>
      <c r="J30" s="147"/>
      <c r="K30" s="59">
        <f t="shared" si="6"/>
        <v>0</v>
      </c>
      <c r="L30" s="60" t="str">
        <f t="shared" si="7"/>
        <v xml:space="preserve"> </v>
      </c>
      <c r="M30" s="92"/>
      <c r="N30" s="92"/>
      <c r="O30" s="63"/>
      <c r="P30" s="63"/>
      <c r="Q30" s="93"/>
      <c r="R30" s="93"/>
      <c r="S30" s="65"/>
      <c r="T30" s="63"/>
      <c r="U30" s="62"/>
    </row>
    <row r="31" spans="1:21" ht="22.5" customHeight="1" x14ac:dyDescent="0.25">
      <c r="A31" s="29"/>
      <c r="B31" s="51">
        <v>25</v>
      </c>
      <c r="C31" s="52" t="s">
        <v>58</v>
      </c>
      <c r="D31" s="53">
        <v>10</v>
      </c>
      <c r="E31" s="54" t="s">
        <v>29</v>
      </c>
      <c r="F31" s="55" t="s">
        <v>59</v>
      </c>
      <c r="G31" s="56"/>
      <c r="H31" s="57">
        <f t="shared" si="3"/>
        <v>530</v>
      </c>
      <c r="I31" s="58">
        <v>53</v>
      </c>
      <c r="J31" s="147"/>
      <c r="K31" s="59">
        <f t="shared" si="6"/>
        <v>0</v>
      </c>
      <c r="L31" s="60" t="str">
        <f t="shared" si="7"/>
        <v xml:space="preserve"> </v>
      </c>
      <c r="M31" s="92"/>
      <c r="N31" s="92"/>
      <c r="O31" s="63"/>
      <c r="P31" s="63"/>
      <c r="Q31" s="93"/>
      <c r="R31" s="93"/>
      <c r="S31" s="65"/>
      <c r="T31" s="63"/>
      <c r="U31" s="62"/>
    </row>
    <row r="32" spans="1:21" ht="22.5" customHeight="1" x14ac:dyDescent="0.25">
      <c r="A32" s="29"/>
      <c r="B32" s="51">
        <v>26</v>
      </c>
      <c r="C32" s="52" t="s">
        <v>60</v>
      </c>
      <c r="D32" s="53">
        <v>300</v>
      </c>
      <c r="E32" s="54" t="s">
        <v>32</v>
      </c>
      <c r="F32" s="55" t="s">
        <v>61</v>
      </c>
      <c r="G32" s="56"/>
      <c r="H32" s="57">
        <f t="shared" si="3"/>
        <v>690</v>
      </c>
      <c r="I32" s="58">
        <v>2.2999999999999998</v>
      </c>
      <c r="J32" s="147"/>
      <c r="K32" s="59">
        <f t="shared" si="6"/>
        <v>0</v>
      </c>
      <c r="L32" s="60" t="str">
        <f t="shared" si="7"/>
        <v xml:space="preserve"> </v>
      </c>
      <c r="M32" s="92"/>
      <c r="N32" s="92"/>
      <c r="O32" s="63"/>
      <c r="P32" s="63"/>
      <c r="Q32" s="93"/>
      <c r="R32" s="93"/>
      <c r="S32" s="65"/>
      <c r="T32" s="63"/>
      <c r="U32" s="62"/>
    </row>
    <row r="33" spans="1:21" ht="56.25" customHeight="1" x14ac:dyDescent="0.25">
      <c r="A33" s="29"/>
      <c r="B33" s="51">
        <v>27</v>
      </c>
      <c r="C33" s="52" t="s">
        <v>62</v>
      </c>
      <c r="D33" s="53">
        <v>1000</v>
      </c>
      <c r="E33" s="54" t="s">
        <v>32</v>
      </c>
      <c r="F33" s="55" t="s">
        <v>130</v>
      </c>
      <c r="G33" s="56"/>
      <c r="H33" s="57">
        <f t="shared" si="3"/>
        <v>2500</v>
      </c>
      <c r="I33" s="58">
        <v>2.5</v>
      </c>
      <c r="J33" s="147"/>
      <c r="K33" s="59">
        <f t="shared" si="6"/>
        <v>0</v>
      </c>
      <c r="L33" s="60" t="str">
        <f t="shared" si="7"/>
        <v xml:space="preserve"> </v>
      </c>
      <c r="M33" s="92"/>
      <c r="N33" s="92"/>
      <c r="O33" s="63"/>
      <c r="P33" s="63"/>
      <c r="Q33" s="93"/>
      <c r="R33" s="93"/>
      <c r="S33" s="65"/>
      <c r="T33" s="63"/>
      <c r="U33" s="62"/>
    </row>
    <row r="34" spans="1:21" ht="22.5" customHeight="1" x14ac:dyDescent="0.25">
      <c r="A34" s="29"/>
      <c r="B34" s="51">
        <v>28</v>
      </c>
      <c r="C34" s="52" t="s">
        <v>35</v>
      </c>
      <c r="D34" s="53">
        <v>5</v>
      </c>
      <c r="E34" s="54" t="s">
        <v>32</v>
      </c>
      <c r="F34" s="55" t="s">
        <v>36</v>
      </c>
      <c r="G34" s="56"/>
      <c r="H34" s="57">
        <f t="shared" si="3"/>
        <v>40</v>
      </c>
      <c r="I34" s="58">
        <v>8</v>
      </c>
      <c r="J34" s="147"/>
      <c r="K34" s="59">
        <f t="shared" si="6"/>
        <v>0</v>
      </c>
      <c r="L34" s="60" t="str">
        <f t="shared" si="7"/>
        <v xml:space="preserve"> </v>
      </c>
      <c r="M34" s="92"/>
      <c r="N34" s="92"/>
      <c r="O34" s="63"/>
      <c r="P34" s="63"/>
      <c r="Q34" s="93"/>
      <c r="R34" s="93"/>
      <c r="S34" s="65"/>
      <c r="T34" s="63"/>
      <c r="U34" s="62"/>
    </row>
    <row r="35" spans="1:21" ht="22.5" customHeight="1" x14ac:dyDescent="0.25">
      <c r="A35" s="29"/>
      <c r="B35" s="51">
        <v>29</v>
      </c>
      <c r="C35" s="52" t="s">
        <v>37</v>
      </c>
      <c r="D35" s="53">
        <v>50</v>
      </c>
      <c r="E35" s="54" t="s">
        <v>32</v>
      </c>
      <c r="F35" s="55" t="s">
        <v>38</v>
      </c>
      <c r="G35" s="56"/>
      <c r="H35" s="57">
        <f t="shared" si="3"/>
        <v>750</v>
      </c>
      <c r="I35" s="58">
        <v>15</v>
      </c>
      <c r="J35" s="147"/>
      <c r="K35" s="59">
        <f t="shared" si="6"/>
        <v>0</v>
      </c>
      <c r="L35" s="60" t="str">
        <f t="shared" si="7"/>
        <v xml:space="preserve"> </v>
      </c>
      <c r="M35" s="92"/>
      <c r="N35" s="92"/>
      <c r="O35" s="63"/>
      <c r="P35" s="63"/>
      <c r="Q35" s="93"/>
      <c r="R35" s="93"/>
      <c r="S35" s="65"/>
      <c r="T35" s="63"/>
      <c r="U35" s="62"/>
    </row>
    <row r="36" spans="1:21" ht="22.5" customHeight="1" x14ac:dyDescent="0.25">
      <c r="A36" s="29"/>
      <c r="B36" s="51">
        <v>30</v>
      </c>
      <c r="C36" s="52" t="s">
        <v>63</v>
      </c>
      <c r="D36" s="53">
        <v>5</v>
      </c>
      <c r="E36" s="54" t="s">
        <v>32</v>
      </c>
      <c r="F36" s="55" t="s">
        <v>38</v>
      </c>
      <c r="G36" s="56"/>
      <c r="H36" s="57">
        <f t="shared" si="3"/>
        <v>40</v>
      </c>
      <c r="I36" s="58">
        <v>8</v>
      </c>
      <c r="J36" s="147"/>
      <c r="K36" s="59">
        <f t="shared" si="6"/>
        <v>0</v>
      </c>
      <c r="L36" s="60" t="str">
        <f t="shared" si="7"/>
        <v xml:space="preserve"> </v>
      </c>
      <c r="M36" s="92"/>
      <c r="N36" s="92"/>
      <c r="O36" s="63"/>
      <c r="P36" s="63"/>
      <c r="Q36" s="93"/>
      <c r="R36" s="93"/>
      <c r="S36" s="65"/>
      <c r="T36" s="63"/>
      <c r="U36" s="62"/>
    </row>
    <row r="37" spans="1:21" ht="36.75" customHeight="1" x14ac:dyDescent="0.25">
      <c r="A37" s="29"/>
      <c r="B37" s="51">
        <v>31</v>
      </c>
      <c r="C37" s="52" t="s">
        <v>64</v>
      </c>
      <c r="D37" s="53">
        <v>1</v>
      </c>
      <c r="E37" s="54" t="s">
        <v>32</v>
      </c>
      <c r="F37" s="55" t="s">
        <v>65</v>
      </c>
      <c r="G37" s="56"/>
      <c r="H37" s="57">
        <f t="shared" si="3"/>
        <v>9</v>
      </c>
      <c r="I37" s="58">
        <v>9</v>
      </c>
      <c r="J37" s="147"/>
      <c r="K37" s="59">
        <f t="shared" si="6"/>
        <v>0</v>
      </c>
      <c r="L37" s="60" t="str">
        <f t="shared" si="7"/>
        <v xml:space="preserve"> </v>
      </c>
      <c r="M37" s="92"/>
      <c r="N37" s="92"/>
      <c r="O37" s="63"/>
      <c r="P37" s="63"/>
      <c r="Q37" s="93"/>
      <c r="R37" s="93"/>
      <c r="S37" s="65"/>
      <c r="T37" s="63"/>
      <c r="U37" s="62"/>
    </row>
    <row r="38" spans="1:21" ht="22.5" customHeight="1" x14ac:dyDescent="0.25">
      <c r="A38" s="29"/>
      <c r="B38" s="51">
        <v>32</v>
      </c>
      <c r="C38" s="52" t="s">
        <v>66</v>
      </c>
      <c r="D38" s="53">
        <v>50</v>
      </c>
      <c r="E38" s="54" t="s">
        <v>32</v>
      </c>
      <c r="F38" s="55" t="s">
        <v>67</v>
      </c>
      <c r="G38" s="56"/>
      <c r="H38" s="57">
        <f t="shared" si="3"/>
        <v>150</v>
      </c>
      <c r="I38" s="58">
        <v>3</v>
      </c>
      <c r="J38" s="147"/>
      <c r="K38" s="59">
        <f t="shared" si="6"/>
        <v>0</v>
      </c>
      <c r="L38" s="60" t="str">
        <f t="shared" si="7"/>
        <v xml:space="preserve"> </v>
      </c>
      <c r="M38" s="92"/>
      <c r="N38" s="92"/>
      <c r="O38" s="63"/>
      <c r="P38" s="63"/>
      <c r="Q38" s="93"/>
      <c r="R38" s="93"/>
      <c r="S38" s="65"/>
      <c r="T38" s="63"/>
      <c r="U38" s="62"/>
    </row>
    <row r="39" spans="1:21" ht="36.75" customHeight="1" x14ac:dyDescent="0.25">
      <c r="A39" s="29"/>
      <c r="B39" s="51">
        <v>33</v>
      </c>
      <c r="C39" s="52" t="s">
        <v>68</v>
      </c>
      <c r="D39" s="53">
        <v>100</v>
      </c>
      <c r="E39" s="54" t="s">
        <v>32</v>
      </c>
      <c r="F39" s="55" t="s">
        <v>69</v>
      </c>
      <c r="G39" s="56"/>
      <c r="H39" s="57">
        <f t="shared" si="3"/>
        <v>1100</v>
      </c>
      <c r="I39" s="58">
        <v>11</v>
      </c>
      <c r="J39" s="147"/>
      <c r="K39" s="59">
        <f t="shared" si="6"/>
        <v>0</v>
      </c>
      <c r="L39" s="60" t="str">
        <f t="shared" si="7"/>
        <v xml:space="preserve"> </v>
      </c>
      <c r="M39" s="92"/>
      <c r="N39" s="92"/>
      <c r="O39" s="63"/>
      <c r="P39" s="63"/>
      <c r="Q39" s="93"/>
      <c r="R39" s="93"/>
      <c r="S39" s="65"/>
      <c r="T39" s="63"/>
      <c r="U39" s="62"/>
    </row>
    <row r="40" spans="1:21" ht="22.5" customHeight="1" x14ac:dyDescent="0.25">
      <c r="A40" s="29"/>
      <c r="B40" s="51">
        <v>34</v>
      </c>
      <c r="C40" s="52" t="s">
        <v>70</v>
      </c>
      <c r="D40" s="53">
        <v>1</v>
      </c>
      <c r="E40" s="54" t="s">
        <v>71</v>
      </c>
      <c r="F40" s="55" t="s">
        <v>72</v>
      </c>
      <c r="G40" s="56"/>
      <c r="H40" s="57">
        <f t="shared" si="3"/>
        <v>45</v>
      </c>
      <c r="I40" s="58">
        <v>45</v>
      </c>
      <c r="J40" s="147"/>
      <c r="K40" s="59">
        <f t="shared" si="6"/>
        <v>0</v>
      </c>
      <c r="L40" s="60" t="str">
        <f t="shared" si="7"/>
        <v xml:space="preserve"> </v>
      </c>
      <c r="M40" s="92"/>
      <c r="N40" s="92"/>
      <c r="O40" s="63"/>
      <c r="P40" s="63"/>
      <c r="Q40" s="93"/>
      <c r="R40" s="93"/>
      <c r="S40" s="65"/>
      <c r="T40" s="63"/>
      <c r="U40" s="62"/>
    </row>
    <row r="41" spans="1:21" ht="40.5" customHeight="1" x14ac:dyDescent="0.25">
      <c r="A41" s="29"/>
      <c r="B41" s="51">
        <v>35</v>
      </c>
      <c r="C41" s="52" t="s">
        <v>73</v>
      </c>
      <c r="D41" s="53">
        <v>1</v>
      </c>
      <c r="E41" s="54" t="s">
        <v>71</v>
      </c>
      <c r="F41" s="55" t="s">
        <v>74</v>
      </c>
      <c r="G41" s="56"/>
      <c r="H41" s="57">
        <f t="shared" si="3"/>
        <v>55</v>
      </c>
      <c r="I41" s="58">
        <v>55</v>
      </c>
      <c r="J41" s="147"/>
      <c r="K41" s="59">
        <f t="shared" si="6"/>
        <v>0</v>
      </c>
      <c r="L41" s="60" t="str">
        <f t="shared" si="7"/>
        <v xml:space="preserve"> </v>
      </c>
      <c r="M41" s="92"/>
      <c r="N41" s="92"/>
      <c r="O41" s="63"/>
      <c r="P41" s="63"/>
      <c r="Q41" s="93"/>
      <c r="R41" s="93"/>
      <c r="S41" s="65"/>
      <c r="T41" s="63"/>
      <c r="U41" s="62"/>
    </row>
    <row r="42" spans="1:21" ht="38.25" customHeight="1" x14ac:dyDescent="0.25">
      <c r="A42" s="29"/>
      <c r="B42" s="51">
        <v>36</v>
      </c>
      <c r="C42" s="52" t="s">
        <v>75</v>
      </c>
      <c r="D42" s="53">
        <v>2</v>
      </c>
      <c r="E42" s="54" t="s">
        <v>71</v>
      </c>
      <c r="F42" s="55" t="s">
        <v>118</v>
      </c>
      <c r="G42" s="56"/>
      <c r="H42" s="57">
        <f t="shared" si="3"/>
        <v>120</v>
      </c>
      <c r="I42" s="58">
        <v>60</v>
      </c>
      <c r="J42" s="147"/>
      <c r="K42" s="59">
        <f t="shared" si="6"/>
        <v>0</v>
      </c>
      <c r="L42" s="60" t="str">
        <f t="shared" si="7"/>
        <v xml:space="preserve"> </v>
      </c>
      <c r="M42" s="92"/>
      <c r="N42" s="92"/>
      <c r="O42" s="63"/>
      <c r="P42" s="63"/>
      <c r="Q42" s="93"/>
      <c r="R42" s="93"/>
      <c r="S42" s="65"/>
      <c r="T42" s="63"/>
      <c r="U42" s="62"/>
    </row>
    <row r="43" spans="1:21" ht="22.5" customHeight="1" x14ac:dyDescent="0.25">
      <c r="A43" s="29"/>
      <c r="B43" s="51">
        <v>37</v>
      </c>
      <c r="C43" s="52" t="s">
        <v>76</v>
      </c>
      <c r="D43" s="53">
        <v>5</v>
      </c>
      <c r="E43" s="54" t="s">
        <v>71</v>
      </c>
      <c r="F43" s="55" t="s">
        <v>77</v>
      </c>
      <c r="G43" s="56"/>
      <c r="H43" s="57">
        <f t="shared" si="3"/>
        <v>270</v>
      </c>
      <c r="I43" s="58">
        <v>54</v>
      </c>
      <c r="J43" s="147"/>
      <c r="K43" s="59">
        <f t="shared" si="6"/>
        <v>0</v>
      </c>
      <c r="L43" s="60" t="str">
        <f t="shared" si="7"/>
        <v xml:space="preserve"> </v>
      </c>
      <c r="M43" s="92"/>
      <c r="N43" s="92"/>
      <c r="O43" s="63"/>
      <c r="P43" s="63"/>
      <c r="Q43" s="93"/>
      <c r="R43" s="93"/>
      <c r="S43" s="65"/>
      <c r="T43" s="63"/>
      <c r="U43" s="62"/>
    </row>
    <row r="44" spans="1:21" ht="22.5" customHeight="1" x14ac:dyDescent="0.25">
      <c r="A44" s="29"/>
      <c r="B44" s="51">
        <v>38</v>
      </c>
      <c r="C44" s="52" t="s">
        <v>78</v>
      </c>
      <c r="D44" s="53">
        <v>2</v>
      </c>
      <c r="E44" s="54" t="s">
        <v>29</v>
      </c>
      <c r="F44" s="55" t="s">
        <v>79</v>
      </c>
      <c r="G44" s="56"/>
      <c r="H44" s="57">
        <f t="shared" si="3"/>
        <v>520</v>
      </c>
      <c r="I44" s="58">
        <v>260</v>
      </c>
      <c r="J44" s="147"/>
      <c r="K44" s="59">
        <f t="shared" si="6"/>
        <v>0</v>
      </c>
      <c r="L44" s="60" t="str">
        <f t="shared" si="7"/>
        <v xml:space="preserve"> </v>
      </c>
      <c r="M44" s="92"/>
      <c r="N44" s="92"/>
      <c r="O44" s="63"/>
      <c r="P44" s="63"/>
      <c r="Q44" s="93"/>
      <c r="R44" s="93"/>
      <c r="S44" s="65"/>
      <c r="T44" s="63"/>
      <c r="U44" s="62"/>
    </row>
    <row r="45" spans="1:21" ht="22.5" customHeight="1" x14ac:dyDescent="0.25">
      <c r="A45" s="29"/>
      <c r="B45" s="51">
        <v>39</v>
      </c>
      <c r="C45" s="52" t="s">
        <v>80</v>
      </c>
      <c r="D45" s="53">
        <v>3</v>
      </c>
      <c r="E45" s="54" t="s">
        <v>29</v>
      </c>
      <c r="F45" s="55" t="s">
        <v>81</v>
      </c>
      <c r="G45" s="56"/>
      <c r="H45" s="57">
        <f t="shared" si="3"/>
        <v>105</v>
      </c>
      <c r="I45" s="58">
        <v>35</v>
      </c>
      <c r="J45" s="147"/>
      <c r="K45" s="59">
        <f t="shared" si="6"/>
        <v>0</v>
      </c>
      <c r="L45" s="60" t="str">
        <f t="shared" si="7"/>
        <v xml:space="preserve"> </v>
      </c>
      <c r="M45" s="92"/>
      <c r="N45" s="92"/>
      <c r="O45" s="63"/>
      <c r="P45" s="63"/>
      <c r="Q45" s="93"/>
      <c r="R45" s="93"/>
      <c r="S45" s="65"/>
      <c r="T45" s="63"/>
      <c r="U45" s="62"/>
    </row>
    <row r="46" spans="1:21" ht="22.5" customHeight="1" x14ac:dyDescent="0.25">
      <c r="A46" s="29"/>
      <c r="B46" s="51">
        <v>40</v>
      </c>
      <c r="C46" s="52" t="s">
        <v>82</v>
      </c>
      <c r="D46" s="53">
        <v>5</v>
      </c>
      <c r="E46" s="54" t="s">
        <v>32</v>
      </c>
      <c r="F46" s="55" t="s">
        <v>83</v>
      </c>
      <c r="G46" s="56"/>
      <c r="H46" s="57">
        <f t="shared" si="3"/>
        <v>80</v>
      </c>
      <c r="I46" s="58">
        <v>16</v>
      </c>
      <c r="J46" s="147"/>
      <c r="K46" s="59">
        <f t="shared" si="6"/>
        <v>0</v>
      </c>
      <c r="L46" s="60" t="str">
        <f t="shared" si="7"/>
        <v xml:space="preserve"> </v>
      </c>
      <c r="M46" s="92"/>
      <c r="N46" s="92"/>
      <c r="O46" s="63"/>
      <c r="P46" s="63"/>
      <c r="Q46" s="93"/>
      <c r="R46" s="93"/>
      <c r="S46" s="65"/>
      <c r="T46" s="63"/>
      <c r="U46" s="62"/>
    </row>
    <row r="47" spans="1:21" ht="22.5" customHeight="1" x14ac:dyDescent="0.25">
      <c r="A47" s="29"/>
      <c r="B47" s="51">
        <v>41</v>
      </c>
      <c r="C47" s="52" t="s">
        <v>84</v>
      </c>
      <c r="D47" s="53">
        <v>10</v>
      </c>
      <c r="E47" s="54" t="s">
        <v>29</v>
      </c>
      <c r="F47" s="55" t="s">
        <v>85</v>
      </c>
      <c r="G47" s="56"/>
      <c r="H47" s="57">
        <f t="shared" si="3"/>
        <v>130</v>
      </c>
      <c r="I47" s="58">
        <v>13</v>
      </c>
      <c r="J47" s="147"/>
      <c r="K47" s="59">
        <f t="shared" si="6"/>
        <v>0</v>
      </c>
      <c r="L47" s="60" t="str">
        <f t="shared" si="7"/>
        <v xml:space="preserve"> </v>
      </c>
      <c r="M47" s="92"/>
      <c r="N47" s="92"/>
      <c r="O47" s="63"/>
      <c r="P47" s="63"/>
      <c r="Q47" s="93"/>
      <c r="R47" s="93"/>
      <c r="S47" s="65"/>
      <c r="T47" s="63"/>
      <c r="U47" s="62"/>
    </row>
    <row r="48" spans="1:21" ht="22.5" customHeight="1" x14ac:dyDescent="0.25">
      <c r="A48" s="29"/>
      <c r="B48" s="51">
        <v>42</v>
      </c>
      <c r="C48" s="52" t="s">
        <v>86</v>
      </c>
      <c r="D48" s="53">
        <v>5</v>
      </c>
      <c r="E48" s="54" t="s">
        <v>29</v>
      </c>
      <c r="F48" s="55" t="s">
        <v>87</v>
      </c>
      <c r="G48" s="56"/>
      <c r="H48" s="57">
        <f t="shared" si="3"/>
        <v>100</v>
      </c>
      <c r="I48" s="58">
        <v>20</v>
      </c>
      <c r="J48" s="147"/>
      <c r="K48" s="59">
        <f t="shared" si="6"/>
        <v>0</v>
      </c>
      <c r="L48" s="60" t="str">
        <f t="shared" si="7"/>
        <v xml:space="preserve"> </v>
      </c>
      <c r="M48" s="92"/>
      <c r="N48" s="92"/>
      <c r="O48" s="63"/>
      <c r="P48" s="63"/>
      <c r="Q48" s="93"/>
      <c r="R48" s="93"/>
      <c r="S48" s="65"/>
      <c r="T48" s="63"/>
      <c r="U48" s="62"/>
    </row>
    <row r="49" spans="1:21" ht="40.5" customHeight="1" x14ac:dyDescent="0.25">
      <c r="A49" s="29"/>
      <c r="B49" s="51">
        <v>43</v>
      </c>
      <c r="C49" s="52" t="s">
        <v>88</v>
      </c>
      <c r="D49" s="53">
        <v>5</v>
      </c>
      <c r="E49" s="54" t="s">
        <v>32</v>
      </c>
      <c r="F49" s="55" t="s">
        <v>89</v>
      </c>
      <c r="G49" s="56"/>
      <c r="H49" s="57">
        <f t="shared" si="3"/>
        <v>210</v>
      </c>
      <c r="I49" s="58">
        <v>42</v>
      </c>
      <c r="J49" s="147"/>
      <c r="K49" s="59">
        <f t="shared" si="6"/>
        <v>0</v>
      </c>
      <c r="L49" s="60" t="str">
        <f t="shared" si="7"/>
        <v xml:space="preserve"> </v>
      </c>
      <c r="M49" s="92"/>
      <c r="N49" s="92"/>
      <c r="O49" s="63"/>
      <c r="P49" s="63"/>
      <c r="Q49" s="93"/>
      <c r="R49" s="93"/>
      <c r="S49" s="65"/>
      <c r="T49" s="63"/>
      <c r="U49" s="62"/>
    </row>
    <row r="50" spans="1:21" ht="39.75" customHeight="1" thickBot="1" x14ac:dyDescent="0.3">
      <c r="A50" s="29"/>
      <c r="B50" s="94">
        <v>44</v>
      </c>
      <c r="C50" s="95" t="s">
        <v>90</v>
      </c>
      <c r="D50" s="96">
        <v>5</v>
      </c>
      <c r="E50" s="97" t="s">
        <v>32</v>
      </c>
      <c r="F50" s="98" t="s">
        <v>91</v>
      </c>
      <c r="G50" s="73"/>
      <c r="H50" s="99">
        <f t="shared" si="3"/>
        <v>325</v>
      </c>
      <c r="I50" s="100">
        <v>65</v>
      </c>
      <c r="J50" s="150"/>
      <c r="K50" s="101">
        <f t="shared" si="6"/>
        <v>0</v>
      </c>
      <c r="L50" s="102" t="str">
        <f t="shared" si="7"/>
        <v xml:space="preserve"> </v>
      </c>
      <c r="M50" s="103"/>
      <c r="N50" s="103"/>
      <c r="O50" s="104"/>
      <c r="P50" s="104"/>
      <c r="Q50" s="105"/>
      <c r="R50" s="105"/>
      <c r="S50" s="106"/>
      <c r="T50" s="104"/>
      <c r="U50" s="107"/>
    </row>
    <row r="51" spans="1:21" ht="22.5" customHeight="1" x14ac:dyDescent="0.25">
      <c r="A51" s="29"/>
      <c r="B51" s="108">
        <v>45</v>
      </c>
      <c r="C51" s="109" t="s">
        <v>92</v>
      </c>
      <c r="D51" s="110">
        <v>4</v>
      </c>
      <c r="E51" s="111" t="s">
        <v>93</v>
      </c>
      <c r="F51" s="112" t="s">
        <v>94</v>
      </c>
      <c r="G51" s="83" t="s">
        <v>96</v>
      </c>
      <c r="H51" s="113">
        <f t="shared" si="3"/>
        <v>380</v>
      </c>
      <c r="I51" s="114">
        <v>95</v>
      </c>
      <c r="J51" s="151"/>
      <c r="K51" s="115">
        <f t="shared" si="6"/>
        <v>0</v>
      </c>
      <c r="L51" s="116" t="str">
        <f t="shared" si="7"/>
        <v xml:space="preserve"> </v>
      </c>
      <c r="M51" s="88" t="s">
        <v>27</v>
      </c>
      <c r="N51" s="88" t="s">
        <v>96</v>
      </c>
      <c r="O51" s="89"/>
      <c r="P51" s="89"/>
      <c r="Q51" s="92" t="s">
        <v>101</v>
      </c>
      <c r="R51" s="92" t="s">
        <v>102</v>
      </c>
      <c r="S51" s="65">
        <v>21</v>
      </c>
      <c r="T51" s="63"/>
      <c r="U51" s="62" t="s">
        <v>12</v>
      </c>
    </row>
    <row r="52" spans="1:21" ht="22.5" customHeight="1" x14ac:dyDescent="0.25">
      <c r="A52" s="29"/>
      <c r="B52" s="51">
        <v>46</v>
      </c>
      <c r="C52" s="52" t="s">
        <v>60</v>
      </c>
      <c r="D52" s="53">
        <v>100</v>
      </c>
      <c r="E52" s="54" t="s">
        <v>32</v>
      </c>
      <c r="F52" s="55" t="s">
        <v>61</v>
      </c>
      <c r="G52" s="56"/>
      <c r="H52" s="57">
        <f t="shared" si="3"/>
        <v>229.99999999999997</v>
      </c>
      <c r="I52" s="58">
        <v>2.2999999999999998</v>
      </c>
      <c r="J52" s="147"/>
      <c r="K52" s="59">
        <f t="shared" si="6"/>
        <v>0</v>
      </c>
      <c r="L52" s="60" t="str">
        <f t="shared" si="7"/>
        <v xml:space="preserve"> </v>
      </c>
      <c r="M52" s="92"/>
      <c r="N52" s="92"/>
      <c r="O52" s="63"/>
      <c r="P52" s="63"/>
      <c r="Q52" s="93"/>
      <c r="R52" s="93"/>
      <c r="S52" s="65"/>
      <c r="T52" s="63"/>
      <c r="U52" s="62"/>
    </row>
    <row r="53" spans="1:21" ht="25.5" customHeight="1" x14ac:dyDescent="0.25">
      <c r="A53" s="29"/>
      <c r="B53" s="51">
        <v>47</v>
      </c>
      <c r="C53" s="52" t="s">
        <v>124</v>
      </c>
      <c r="D53" s="53">
        <v>40</v>
      </c>
      <c r="E53" s="54" t="s">
        <v>32</v>
      </c>
      <c r="F53" s="55" t="s">
        <v>39</v>
      </c>
      <c r="G53" s="56"/>
      <c r="H53" s="57">
        <f t="shared" si="3"/>
        <v>600</v>
      </c>
      <c r="I53" s="58">
        <v>15</v>
      </c>
      <c r="J53" s="147"/>
      <c r="K53" s="59">
        <f t="shared" si="6"/>
        <v>0</v>
      </c>
      <c r="L53" s="60" t="str">
        <f t="shared" si="7"/>
        <v xml:space="preserve"> </v>
      </c>
      <c r="M53" s="92"/>
      <c r="N53" s="92"/>
      <c r="O53" s="63"/>
      <c r="P53" s="63"/>
      <c r="Q53" s="93"/>
      <c r="R53" s="93"/>
      <c r="S53" s="65"/>
      <c r="T53" s="63"/>
      <c r="U53" s="62"/>
    </row>
    <row r="54" spans="1:21" ht="54.75" customHeight="1" thickBot="1" x14ac:dyDescent="0.3">
      <c r="A54" s="29"/>
      <c r="B54" s="94">
        <v>48</v>
      </c>
      <c r="C54" s="95" t="s">
        <v>125</v>
      </c>
      <c r="D54" s="96">
        <v>3</v>
      </c>
      <c r="E54" s="97" t="s">
        <v>32</v>
      </c>
      <c r="F54" s="98" t="s">
        <v>126</v>
      </c>
      <c r="G54" s="73"/>
      <c r="H54" s="99">
        <f t="shared" si="3"/>
        <v>270</v>
      </c>
      <c r="I54" s="100">
        <v>90</v>
      </c>
      <c r="J54" s="150"/>
      <c r="K54" s="101">
        <f t="shared" si="6"/>
        <v>0</v>
      </c>
      <c r="L54" s="102" t="str">
        <f t="shared" si="7"/>
        <v xml:space="preserve"> </v>
      </c>
      <c r="M54" s="103"/>
      <c r="N54" s="103"/>
      <c r="O54" s="104"/>
      <c r="P54" s="104"/>
      <c r="Q54" s="105"/>
      <c r="R54" s="105"/>
      <c r="S54" s="106"/>
      <c r="T54" s="104"/>
      <c r="U54" s="107"/>
    </row>
    <row r="55" spans="1:21" ht="118.5" customHeight="1" thickBot="1" x14ac:dyDescent="0.3">
      <c r="A55" s="29"/>
      <c r="B55" s="117">
        <v>49</v>
      </c>
      <c r="C55" s="118" t="s">
        <v>95</v>
      </c>
      <c r="D55" s="119">
        <v>1</v>
      </c>
      <c r="E55" s="120" t="s">
        <v>32</v>
      </c>
      <c r="F55" s="121" t="s">
        <v>129</v>
      </c>
      <c r="G55" s="1"/>
      <c r="H55" s="122">
        <f t="shared" si="3"/>
        <v>1600</v>
      </c>
      <c r="I55" s="123">
        <v>1600</v>
      </c>
      <c r="J55" s="152"/>
      <c r="K55" s="124">
        <f t="shared" si="6"/>
        <v>0</v>
      </c>
      <c r="L55" s="125" t="str">
        <f t="shared" si="7"/>
        <v xml:space="preserve"> </v>
      </c>
      <c r="M55" s="126" t="s">
        <v>27</v>
      </c>
      <c r="N55" s="126" t="s">
        <v>96</v>
      </c>
      <c r="O55" s="127"/>
      <c r="P55" s="127"/>
      <c r="Q55" s="126" t="s">
        <v>103</v>
      </c>
      <c r="R55" s="126" t="s">
        <v>104</v>
      </c>
      <c r="S55" s="128">
        <v>21</v>
      </c>
      <c r="T55" s="127"/>
      <c r="U55" s="129" t="s">
        <v>12</v>
      </c>
    </row>
    <row r="56" spans="1:21" ht="16.5" thickTop="1" thickBot="1" x14ac:dyDescent="0.3">
      <c r="C56" s="2"/>
      <c r="D56" s="2"/>
      <c r="E56" s="2"/>
      <c r="F56" s="2"/>
      <c r="G56" s="2"/>
      <c r="H56" s="2"/>
      <c r="K56" s="130"/>
    </row>
    <row r="57" spans="1:21" ht="60.75" customHeight="1" thickTop="1" thickBot="1" x14ac:dyDescent="0.3">
      <c r="B57" s="131" t="s">
        <v>9</v>
      </c>
      <c r="C57" s="131"/>
      <c r="D57" s="131"/>
      <c r="E57" s="131"/>
      <c r="F57" s="131"/>
      <c r="G57" s="17"/>
      <c r="H57" s="132"/>
      <c r="I57" s="133" t="s">
        <v>10</v>
      </c>
      <c r="J57" s="134" t="s">
        <v>11</v>
      </c>
      <c r="K57" s="135"/>
      <c r="L57" s="136"/>
      <c r="T57" s="26"/>
      <c r="U57" s="137"/>
    </row>
    <row r="58" spans="1:21" ht="33" customHeight="1" thickTop="1" thickBot="1" x14ac:dyDescent="0.3">
      <c r="B58" s="138" t="s">
        <v>26</v>
      </c>
      <c r="C58" s="138"/>
      <c r="D58" s="138"/>
      <c r="E58" s="138"/>
      <c r="F58" s="138"/>
      <c r="G58" s="139"/>
      <c r="H58" s="140"/>
      <c r="I58" s="141">
        <f>SUM(H7:H55)</f>
        <v>47990</v>
      </c>
      <c r="J58" s="142">
        <f>SUM(K7:K55)</f>
        <v>0</v>
      </c>
      <c r="K58" s="143"/>
      <c r="L58" s="144"/>
    </row>
    <row r="59" spans="1:21" ht="14.25" customHeight="1" thickTop="1" x14ac:dyDescent="0.25"/>
    <row r="60" spans="1:21" ht="14.25" customHeight="1" x14ac:dyDescent="0.25"/>
    <row r="61" spans="1:21" ht="14.25" customHeight="1" x14ac:dyDescent="0.25"/>
    <row r="62" spans="1:21" ht="14.25" customHeight="1" x14ac:dyDescent="0.25"/>
    <row r="63" spans="1:21" ht="14.25" customHeight="1" x14ac:dyDescent="0.25"/>
    <row r="64" spans="1:21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</sheetData>
  <sheetProtection algorithmName="SHA-512" hashValue="OYIevb/Oy5ezB4EO9A36JzPTehwNCjkb4QLOvb4VMKGUGcEjg8boYr2SjORI6srOqkB7rmUvQ9l0k1Zg2sxHug==" saltValue="TnEwAJ2UW4bRSIbBJNotJA==" spinCount="100000" sheet="1" objects="1" scenarios="1"/>
  <mergeCells count="36">
    <mergeCell ref="B58:F58"/>
    <mergeCell ref="J58:L58"/>
    <mergeCell ref="B57:F57"/>
    <mergeCell ref="B1:D1"/>
    <mergeCell ref="J57:L57"/>
    <mergeCell ref="J2:S3"/>
    <mergeCell ref="R7:R14"/>
    <mergeCell ref="Q7:Q14"/>
    <mergeCell ref="R15:R50"/>
    <mergeCell ref="Q15:Q50"/>
    <mergeCell ref="M7:M14"/>
    <mergeCell ref="M15:M50"/>
    <mergeCell ref="N7:N14"/>
    <mergeCell ref="N15:N50"/>
    <mergeCell ref="U7:U14"/>
    <mergeCell ref="T7:T14"/>
    <mergeCell ref="S7:S14"/>
    <mergeCell ref="U15:U50"/>
    <mergeCell ref="T15:T50"/>
    <mergeCell ref="S15:S50"/>
    <mergeCell ref="U51:U54"/>
    <mergeCell ref="T51:T54"/>
    <mergeCell ref="S51:S54"/>
    <mergeCell ref="G15:G50"/>
    <mergeCell ref="G51:G54"/>
    <mergeCell ref="G7:G14"/>
    <mergeCell ref="R51:R54"/>
    <mergeCell ref="Q51:Q54"/>
    <mergeCell ref="M51:M54"/>
    <mergeCell ref="N51:N54"/>
    <mergeCell ref="O51:O54"/>
    <mergeCell ref="P51:P54"/>
    <mergeCell ref="O7:O14"/>
    <mergeCell ref="O15:O50"/>
    <mergeCell ref="P7:P14"/>
    <mergeCell ref="P15:P50"/>
  </mergeCells>
  <conditionalFormatting sqref="B7:B55">
    <cfRule type="containsBlanks" dxfId="11" priority="93">
      <formula>LEN(TRIM(B7))=0</formula>
    </cfRule>
  </conditionalFormatting>
  <conditionalFormatting sqref="B7:B55">
    <cfRule type="cellIs" dxfId="10" priority="87" operator="greaterThanOrEqual">
      <formula>1</formula>
    </cfRule>
  </conditionalFormatting>
  <conditionalFormatting sqref="L7:L55">
    <cfRule type="cellIs" dxfId="9" priority="84" operator="equal">
      <formula>"VYHOVUJE"</formula>
    </cfRule>
  </conditionalFormatting>
  <conditionalFormatting sqref="L7:L55">
    <cfRule type="cellIs" dxfId="8" priority="83" operator="equal">
      <formula>"NEVYHOVUJE"</formula>
    </cfRule>
  </conditionalFormatting>
  <conditionalFormatting sqref="J7:J55">
    <cfRule type="containsBlanks" dxfId="7" priority="54">
      <formula>LEN(TRIM(J7))=0</formula>
    </cfRule>
  </conditionalFormatting>
  <conditionalFormatting sqref="J7:J55">
    <cfRule type="notContainsBlanks" dxfId="6" priority="53">
      <formula>LEN(TRIM(J7))&gt;0</formula>
    </cfRule>
  </conditionalFormatting>
  <conditionalFormatting sqref="J7:J55">
    <cfRule type="notContainsBlanks" dxfId="5" priority="52">
      <formula>LEN(TRIM(J7))&gt;0</formula>
    </cfRule>
  </conditionalFormatting>
  <conditionalFormatting sqref="D7:D55">
    <cfRule type="containsBlanks" dxfId="4" priority="26">
      <formula>LEN(TRIM(D7))=0</formula>
    </cfRule>
  </conditionalFormatting>
  <conditionalFormatting sqref="G7 G15 G51 G55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5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2023-05-12T07:24:13Z</cp:lastPrinted>
  <dcterms:created xsi:type="dcterms:W3CDTF">2014-03-05T12:43:32Z</dcterms:created>
  <dcterms:modified xsi:type="dcterms:W3CDTF">2023-05-12T07:46:26Z</dcterms:modified>
</cp:coreProperties>
</file>